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任\Desktop\2021年度考核\2021年度教职工年度考核有关材料\"/>
    </mc:Choice>
  </mc:AlternateContent>
  <bookViews>
    <workbookView xWindow="0" yWindow="0" windowWidth="28123" windowHeight="12540"/>
  </bookViews>
  <sheets>
    <sheet name="各单位人数统计202112" sheetId="2" r:id="rId1"/>
  </sheets>
  <definedNames>
    <definedName name="_xlnm._FilterDatabase" localSheetId="0" hidden="1">各单位人数统计202112!$B$1:$H$49</definedName>
    <definedName name="_xlnm.Print_Titles" localSheetId="0">各单位人数统计202112!$1:$1</definedName>
  </definedNames>
  <calcPr calcId="162913"/>
</workbook>
</file>

<file path=xl/calcChain.xml><?xml version="1.0" encoding="utf-8"?>
<calcChain xmlns="http://schemas.openxmlformats.org/spreadsheetml/2006/main">
  <c r="F49" i="2" l="1"/>
  <c r="E49" i="2"/>
  <c r="C49" i="2"/>
  <c r="G48" i="2"/>
  <c r="H48" i="2" s="1"/>
  <c r="D48" i="2"/>
  <c r="D47" i="2"/>
  <c r="G47" i="2" s="1"/>
  <c r="H47" i="2" s="1"/>
  <c r="G46" i="2"/>
  <c r="H46" i="2" s="1"/>
  <c r="D46" i="2"/>
  <c r="D45" i="2"/>
  <c r="G45" i="2" s="1"/>
  <c r="H45" i="2" s="1"/>
  <c r="G44" i="2"/>
  <c r="H44" i="2" s="1"/>
  <c r="D44" i="2"/>
  <c r="D43" i="2"/>
  <c r="G43" i="2" s="1"/>
  <c r="H43" i="2" s="1"/>
  <c r="G42" i="2"/>
  <c r="H42" i="2" s="1"/>
  <c r="D42" i="2"/>
  <c r="D41" i="2"/>
  <c r="G41" i="2" s="1"/>
  <c r="H41" i="2" s="1"/>
  <c r="G40" i="2"/>
  <c r="H40" i="2" s="1"/>
  <c r="D40" i="2"/>
  <c r="D39" i="2"/>
  <c r="G39" i="2" s="1"/>
  <c r="H39" i="2" s="1"/>
  <c r="G38" i="2"/>
  <c r="H38" i="2" s="1"/>
  <c r="D38" i="2"/>
  <c r="D37" i="2"/>
  <c r="G37" i="2" s="1"/>
  <c r="H37" i="2" s="1"/>
  <c r="G36" i="2"/>
  <c r="H36" i="2" s="1"/>
  <c r="D36" i="2"/>
  <c r="D35" i="2"/>
  <c r="G35" i="2" s="1"/>
  <c r="H35" i="2" s="1"/>
  <c r="G34" i="2"/>
  <c r="H34" i="2" s="1"/>
  <c r="D34" i="2"/>
  <c r="D33" i="2"/>
  <c r="G33" i="2" s="1"/>
  <c r="H33" i="2" s="1"/>
  <c r="D32" i="2"/>
  <c r="G32" i="2" s="1"/>
  <c r="H32" i="2" s="1"/>
  <c r="D31" i="2"/>
  <c r="G31" i="2" s="1"/>
  <c r="H31" i="2" s="1"/>
  <c r="D30" i="2"/>
  <c r="G30" i="2" s="1"/>
  <c r="H30" i="2" s="1"/>
  <c r="D29" i="2"/>
  <c r="G29" i="2" s="1"/>
  <c r="H29" i="2" s="1"/>
  <c r="D28" i="2"/>
  <c r="G28" i="2" s="1"/>
  <c r="H28" i="2" s="1"/>
  <c r="D27" i="2"/>
  <c r="G27" i="2" s="1"/>
  <c r="H27" i="2" s="1"/>
  <c r="D26" i="2"/>
  <c r="G26" i="2" s="1"/>
  <c r="H26" i="2" s="1"/>
  <c r="D25" i="2"/>
  <c r="G25" i="2" s="1"/>
  <c r="H25" i="2" s="1"/>
  <c r="D24" i="2"/>
  <c r="G24" i="2" s="1"/>
  <c r="H24" i="2" s="1"/>
  <c r="D23" i="2"/>
  <c r="G23" i="2" s="1"/>
  <c r="H23" i="2" s="1"/>
  <c r="D22" i="2"/>
  <c r="G22" i="2" s="1"/>
  <c r="H22" i="2" s="1"/>
  <c r="D21" i="2"/>
  <c r="G21" i="2" s="1"/>
  <c r="H21" i="2" s="1"/>
  <c r="D20" i="2"/>
  <c r="G20" i="2" s="1"/>
  <c r="H20" i="2" s="1"/>
  <c r="D19" i="2"/>
  <c r="G19" i="2" s="1"/>
  <c r="H19" i="2" s="1"/>
  <c r="D18" i="2"/>
  <c r="G18" i="2" s="1"/>
  <c r="H18" i="2" s="1"/>
  <c r="D17" i="2"/>
  <c r="G17" i="2" s="1"/>
  <c r="H17" i="2" s="1"/>
  <c r="D16" i="2"/>
  <c r="G16" i="2" s="1"/>
  <c r="H16" i="2" s="1"/>
  <c r="D15" i="2"/>
  <c r="G15" i="2" s="1"/>
  <c r="H15" i="2" s="1"/>
  <c r="D14" i="2"/>
  <c r="G14" i="2" s="1"/>
  <c r="H14" i="2" s="1"/>
  <c r="D13" i="2"/>
  <c r="G13" i="2" s="1"/>
  <c r="H13" i="2" s="1"/>
  <c r="D12" i="2"/>
  <c r="G12" i="2" s="1"/>
  <c r="H12" i="2" s="1"/>
  <c r="D11" i="2"/>
  <c r="G11" i="2" s="1"/>
  <c r="H11" i="2" s="1"/>
  <c r="D10" i="2"/>
  <c r="G10" i="2" s="1"/>
  <c r="H10" i="2" s="1"/>
  <c r="D9" i="2"/>
  <c r="G9" i="2" s="1"/>
  <c r="H9" i="2" s="1"/>
  <c r="D8" i="2"/>
  <c r="G8" i="2" s="1"/>
  <c r="H8" i="2" s="1"/>
  <c r="D7" i="2"/>
  <c r="G7" i="2" s="1"/>
  <c r="H7" i="2" s="1"/>
  <c r="D6" i="2"/>
  <c r="G6" i="2" s="1"/>
  <c r="H6" i="2" s="1"/>
  <c r="D5" i="2"/>
  <c r="G5" i="2" s="1"/>
  <c r="H5" i="2" s="1"/>
  <c r="D4" i="2"/>
  <c r="G4" i="2" s="1"/>
  <c r="H4" i="2" s="1"/>
  <c r="D3" i="2"/>
  <c r="G3" i="2" s="1"/>
  <c r="H3" i="2" s="1"/>
  <c r="D2" i="2"/>
  <c r="G2" i="2" s="1"/>
  <c r="H2" i="2" s="1"/>
  <c r="H49" i="2" l="1"/>
  <c r="D49" i="2"/>
</calcChain>
</file>

<file path=xl/sharedStrings.xml><?xml version="1.0" encoding="utf-8"?>
<sst xmlns="http://schemas.openxmlformats.org/spreadsheetml/2006/main" count="103" uniqueCount="103">
  <si>
    <t>单位号</t>
  </si>
  <si>
    <t>单位</t>
  </si>
  <si>
    <t>总人数</t>
  </si>
  <si>
    <t>参加考核人数</t>
  </si>
  <si>
    <t>处级以上人数</t>
  </si>
  <si>
    <t>挂职不计入考核基数人数</t>
  </si>
  <si>
    <t>15%
比例数</t>
  </si>
  <si>
    <t>预分配优秀人数</t>
  </si>
  <si>
    <t>001</t>
  </si>
  <si>
    <t>农学院</t>
  </si>
  <si>
    <t>002</t>
  </si>
  <si>
    <t>植物保护学院</t>
  </si>
  <si>
    <t>003</t>
  </si>
  <si>
    <t>资源与环境学院</t>
  </si>
  <si>
    <t>004</t>
  </si>
  <si>
    <t>林学院</t>
  </si>
  <si>
    <t>005</t>
  </si>
  <si>
    <t xml:space="preserve"> 园艺科学与工程学院</t>
  </si>
  <si>
    <t>006</t>
  </si>
  <si>
    <t>动物科技学院(动物医学院)</t>
  </si>
  <si>
    <t>007</t>
  </si>
  <si>
    <t xml:space="preserve"> 机械与电子工程学院</t>
  </si>
  <si>
    <t>008</t>
  </si>
  <si>
    <t>经济管理学院(商学院)</t>
  </si>
  <si>
    <t>009</t>
  </si>
  <si>
    <t>食品科学与工程学院</t>
  </si>
  <si>
    <t>010</t>
  </si>
  <si>
    <t xml:space="preserve"> 信息科学与工程学院</t>
  </si>
  <si>
    <t>011</t>
  </si>
  <si>
    <t>公共管理学院</t>
  </si>
  <si>
    <t>012</t>
  </si>
  <si>
    <t>生命科学院</t>
  </si>
  <si>
    <t>013</t>
  </si>
  <si>
    <t>外国语学院</t>
  </si>
  <si>
    <t>014</t>
  </si>
  <si>
    <t>体育学院</t>
  </si>
  <si>
    <t>015</t>
  </si>
  <si>
    <t xml:space="preserve"> 水利土木工程学院</t>
  </si>
  <si>
    <t>016</t>
  </si>
  <si>
    <t>艺术学院</t>
  </si>
  <si>
    <t>017</t>
  </si>
  <si>
    <t>齐鲁学堂</t>
  </si>
  <si>
    <t>018</t>
  </si>
  <si>
    <t>化学与材料科学学院</t>
  </si>
  <si>
    <t>019</t>
  </si>
  <si>
    <t>国际交流学院</t>
  </si>
  <si>
    <t>020</t>
  </si>
  <si>
    <t>马克思主义学院</t>
  </si>
  <si>
    <t>026</t>
  </si>
  <si>
    <t>发展规划处</t>
  </si>
  <si>
    <t>027</t>
  </si>
  <si>
    <t>团委</t>
  </si>
  <si>
    <t>028</t>
  </si>
  <si>
    <t>纪委</t>
  </si>
  <si>
    <t>029</t>
  </si>
  <si>
    <t>统战部</t>
  </si>
  <si>
    <t>030</t>
  </si>
  <si>
    <t>社会合作与成果转化处</t>
  </si>
  <si>
    <t>031</t>
  </si>
  <si>
    <t>学校办公室</t>
  </si>
  <si>
    <t>032</t>
  </si>
  <si>
    <t>组织部</t>
  </si>
  <si>
    <t>033</t>
  </si>
  <si>
    <t>宣传部</t>
  </si>
  <si>
    <t>034</t>
  </si>
  <si>
    <t>审计处</t>
  </si>
  <si>
    <t>035</t>
  </si>
  <si>
    <t>人事处</t>
  </si>
  <si>
    <t>036</t>
  </si>
  <si>
    <t>教务处</t>
  </si>
  <si>
    <t>037</t>
  </si>
  <si>
    <t>科学技术处</t>
  </si>
  <si>
    <t>038</t>
  </si>
  <si>
    <t>研究生处</t>
  </si>
  <si>
    <t>039</t>
  </si>
  <si>
    <t>学工处</t>
  </si>
  <si>
    <t>040</t>
  </si>
  <si>
    <t>财务处</t>
  </si>
  <si>
    <t>041</t>
  </si>
  <si>
    <t>保卫处</t>
  </si>
  <si>
    <t>042</t>
  </si>
  <si>
    <t>离退休工作处</t>
  </si>
  <si>
    <t>043</t>
  </si>
  <si>
    <t>国际合作交流处</t>
  </si>
  <si>
    <t>044</t>
  </si>
  <si>
    <t>继续教育学院</t>
  </si>
  <si>
    <t>045</t>
  </si>
  <si>
    <t>图书馆</t>
  </si>
  <si>
    <t>048</t>
  </si>
  <si>
    <t>工会</t>
  </si>
  <si>
    <t>049</t>
  </si>
  <si>
    <t>南校区管理办公室</t>
  </si>
  <si>
    <t>050</t>
  </si>
  <si>
    <t>资产管理处</t>
  </si>
  <si>
    <t>052</t>
  </si>
  <si>
    <t>后勤管理处</t>
  </si>
  <si>
    <t>053</t>
  </si>
  <si>
    <t>科教站园管理中心</t>
  </si>
  <si>
    <t>054</t>
  </si>
  <si>
    <t>基建处</t>
  </si>
  <si>
    <t>058</t>
  </si>
  <si>
    <t>网络信息技术中心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</si>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</sst>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_ "/>
  </numFmts>
  <fonts count="10" x14ac:knownFonts="1">
    <font>
      <sz val="10"/>
      <name val="Arial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color rgb="FFFF0000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0"/>
      <color rgb="FFFF0000"/>
      <name val="仿宋"/>
      <charset val="134"/>
    </font>
    <font>
      <b/>
      <sz val="12"/>
      <color theme="1"/>
      <name val="仿宋"/>
      <charset val="134"/>
    </font>
    <font>
      <b/>
      <sz val="12"/>
      <name val="仿宋"/>
      <charset val="134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quotePrefix="1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jb.sdau.edu.cn/" TargetMode="External"/><Relationship Id="rId2" Type="http://schemas.openxmlformats.org/officeDocument/2006/relationships/hyperlink" Target="http://dkdy.sdau.edu.cn/" TargetMode="External"/><Relationship Id="rId1" Type="http://schemas.openxmlformats.org/officeDocument/2006/relationships/hyperlink" Target="http://jgxy.sdau.edu.cn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pane ySplit="1" topLeftCell="A31" activePane="bottomLeft" state="frozen"/>
      <selection pane="bottomLeft" activeCell="F12" sqref="F12"/>
    </sheetView>
  </sheetViews>
  <sheetFormatPr defaultColWidth="9.15234375" defaultRowHeight="12.45" x14ac:dyDescent="0.25"/>
  <cols>
    <col min="1" max="1" width="9.3828125" style="5" customWidth="1"/>
    <col min="2" max="2" width="28.3046875" style="5" customWidth="1"/>
    <col min="3" max="3" width="7.84375" style="5" customWidth="1"/>
    <col min="4" max="4" width="8.69140625" style="5" customWidth="1"/>
    <col min="5" max="5" width="9" style="6" customWidth="1"/>
    <col min="6" max="6" width="11.3046875" style="6" customWidth="1"/>
    <col min="7" max="7" width="8.84375" style="6" customWidth="1"/>
    <col min="8" max="8" width="11" style="7" customWidth="1"/>
    <col min="9" max="9" width="9.15234375" style="8"/>
    <col min="10" max="16384" width="9.15234375" style="5"/>
  </cols>
  <sheetData>
    <row r="1" spans="1:10" ht="52" customHeight="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</row>
    <row r="2" spans="1:10" s="1" customFormat="1" ht="30" customHeight="1" x14ac:dyDescent="0.3">
      <c r="A2" s="10" t="s">
        <v>8</v>
      </c>
      <c r="B2" s="10" t="s">
        <v>9</v>
      </c>
      <c r="C2" s="11">
        <v>116</v>
      </c>
      <c r="D2" s="10">
        <f>C2-E2-F2</f>
        <v>109</v>
      </c>
      <c r="E2" s="10">
        <v>6</v>
      </c>
      <c r="F2" s="11">
        <v>1</v>
      </c>
      <c r="G2" s="12">
        <f>D2*0.15</f>
        <v>16.349999999999998</v>
      </c>
      <c r="H2" s="12">
        <f>ROUND(G2,0)</f>
        <v>16</v>
      </c>
    </row>
    <row r="3" spans="1:10" s="2" customFormat="1" ht="30" customHeight="1" x14ac:dyDescent="0.3">
      <c r="A3" s="10" t="s">
        <v>10</v>
      </c>
      <c r="B3" s="10" t="s">
        <v>11</v>
      </c>
      <c r="C3" s="11">
        <v>92</v>
      </c>
      <c r="D3" s="10">
        <f t="shared" ref="D3:D48" si="0">C3-E3-F3</f>
        <v>84</v>
      </c>
      <c r="E3" s="10">
        <v>6</v>
      </c>
      <c r="F3" s="11">
        <v>2</v>
      </c>
      <c r="G3" s="12">
        <f t="shared" ref="G3:G48" si="1">D3*0.15</f>
        <v>12.6</v>
      </c>
      <c r="H3" s="12">
        <f t="shared" ref="H3:H48" si="2">ROUND(G3,0)</f>
        <v>13</v>
      </c>
      <c r="J3" s="1"/>
    </row>
    <row r="4" spans="1:10" s="2" customFormat="1" ht="30" customHeight="1" x14ac:dyDescent="0.3">
      <c r="A4" s="10" t="s">
        <v>12</v>
      </c>
      <c r="B4" s="10" t="s">
        <v>13</v>
      </c>
      <c r="C4" s="11">
        <v>107</v>
      </c>
      <c r="D4" s="10">
        <f t="shared" si="0"/>
        <v>100</v>
      </c>
      <c r="E4" s="10">
        <v>6</v>
      </c>
      <c r="F4" s="11">
        <v>1</v>
      </c>
      <c r="G4" s="12">
        <f t="shared" si="1"/>
        <v>15</v>
      </c>
      <c r="H4" s="12">
        <f t="shared" si="2"/>
        <v>15</v>
      </c>
      <c r="J4" s="1"/>
    </row>
    <row r="5" spans="1:10" s="2" customFormat="1" ht="30" customHeight="1" x14ac:dyDescent="0.3">
      <c r="A5" s="10" t="s">
        <v>14</v>
      </c>
      <c r="B5" s="10" t="s">
        <v>15</v>
      </c>
      <c r="C5" s="11">
        <v>115</v>
      </c>
      <c r="D5" s="10">
        <f t="shared" si="0"/>
        <v>108</v>
      </c>
      <c r="E5" s="10">
        <v>6</v>
      </c>
      <c r="F5" s="11">
        <v>1</v>
      </c>
      <c r="G5" s="12">
        <f t="shared" si="1"/>
        <v>16.2</v>
      </c>
      <c r="H5" s="12">
        <f t="shared" si="2"/>
        <v>16</v>
      </c>
      <c r="J5" s="1"/>
    </row>
    <row r="6" spans="1:10" s="2" customFormat="1" ht="30" customHeight="1" x14ac:dyDescent="0.3">
      <c r="A6" s="10" t="s">
        <v>16</v>
      </c>
      <c r="B6" s="10" t="s">
        <v>17</v>
      </c>
      <c r="C6" s="11">
        <v>107</v>
      </c>
      <c r="D6" s="10">
        <f t="shared" si="0"/>
        <v>101</v>
      </c>
      <c r="E6" s="10">
        <v>6</v>
      </c>
      <c r="F6" s="11"/>
      <c r="G6" s="12">
        <f t="shared" si="1"/>
        <v>15.149999999999999</v>
      </c>
      <c r="H6" s="12">
        <f t="shared" si="2"/>
        <v>15</v>
      </c>
      <c r="J6" s="1"/>
    </row>
    <row r="7" spans="1:10" s="2" customFormat="1" ht="30" customHeight="1" x14ac:dyDescent="0.3">
      <c r="A7" s="10" t="s">
        <v>18</v>
      </c>
      <c r="B7" s="10" t="s">
        <v>19</v>
      </c>
      <c r="C7" s="11">
        <v>146</v>
      </c>
      <c r="D7" s="10">
        <f t="shared" si="0"/>
        <v>139</v>
      </c>
      <c r="E7" s="10">
        <v>6</v>
      </c>
      <c r="F7" s="11">
        <v>1</v>
      </c>
      <c r="G7" s="12">
        <f t="shared" si="1"/>
        <v>20.849999999999998</v>
      </c>
      <c r="H7" s="12">
        <f t="shared" si="2"/>
        <v>21</v>
      </c>
      <c r="J7" s="1"/>
    </row>
    <row r="8" spans="1:10" s="2" customFormat="1" ht="30" customHeight="1" x14ac:dyDescent="0.3">
      <c r="A8" s="10" t="s">
        <v>20</v>
      </c>
      <c r="B8" s="10" t="s">
        <v>21</v>
      </c>
      <c r="C8" s="11">
        <v>86</v>
      </c>
      <c r="D8" s="10">
        <f t="shared" si="0"/>
        <v>81</v>
      </c>
      <c r="E8" s="10">
        <v>5</v>
      </c>
      <c r="F8" s="11"/>
      <c r="G8" s="12">
        <f t="shared" si="1"/>
        <v>12.15</v>
      </c>
      <c r="H8" s="12">
        <f t="shared" si="2"/>
        <v>12</v>
      </c>
      <c r="J8" s="1"/>
    </row>
    <row r="9" spans="1:10" s="2" customFormat="1" ht="30" customHeight="1" x14ac:dyDescent="0.3">
      <c r="A9" s="10" t="s">
        <v>22</v>
      </c>
      <c r="B9" s="10" t="s">
        <v>23</v>
      </c>
      <c r="C9" s="11">
        <v>124</v>
      </c>
      <c r="D9" s="10">
        <f t="shared" si="0"/>
        <v>115</v>
      </c>
      <c r="E9" s="10">
        <v>7</v>
      </c>
      <c r="F9" s="11">
        <v>2</v>
      </c>
      <c r="G9" s="12">
        <f t="shared" si="1"/>
        <v>17.25</v>
      </c>
      <c r="H9" s="12">
        <f t="shared" si="2"/>
        <v>17</v>
      </c>
      <c r="J9" s="1"/>
    </row>
    <row r="10" spans="1:10" s="2" customFormat="1" ht="30" customHeight="1" x14ac:dyDescent="0.3">
      <c r="A10" s="10" t="s">
        <v>24</v>
      </c>
      <c r="B10" s="10" t="s">
        <v>25</v>
      </c>
      <c r="C10" s="11">
        <v>78</v>
      </c>
      <c r="D10" s="10">
        <f t="shared" si="0"/>
        <v>71</v>
      </c>
      <c r="E10" s="10">
        <v>6</v>
      </c>
      <c r="F10" s="11">
        <v>1</v>
      </c>
      <c r="G10" s="12">
        <f t="shared" si="1"/>
        <v>10.65</v>
      </c>
      <c r="H10" s="12">
        <f t="shared" si="2"/>
        <v>11</v>
      </c>
      <c r="J10" s="1"/>
    </row>
    <row r="11" spans="1:10" s="2" customFormat="1" ht="30" customHeight="1" x14ac:dyDescent="0.3">
      <c r="A11" s="10" t="s">
        <v>26</v>
      </c>
      <c r="B11" s="10" t="s">
        <v>27</v>
      </c>
      <c r="C11" s="11">
        <v>182</v>
      </c>
      <c r="D11" s="10">
        <f t="shared" si="0"/>
        <v>175</v>
      </c>
      <c r="E11" s="10">
        <v>7</v>
      </c>
      <c r="F11" s="11"/>
      <c r="G11" s="12">
        <f t="shared" si="1"/>
        <v>26.25</v>
      </c>
      <c r="H11" s="12">
        <f t="shared" si="2"/>
        <v>26</v>
      </c>
      <c r="J11" s="1"/>
    </row>
    <row r="12" spans="1:10" s="2" customFormat="1" ht="30" customHeight="1" x14ac:dyDescent="0.3">
      <c r="A12" s="10" t="s">
        <v>28</v>
      </c>
      <c r="B12" s="10" t="s">
        <v>29</v>
      </c>
      <c r="C12" s="11">
        <v>71</v>
      </c>
      <c r="D12" s="10">
        <f t="shared" si="0"/>
        <v>66</v>
      </c>
      <c r="E12" s="10">
        <v>4</v>
      </c>
      <c r="F12" s="11">
        <v>1</v>
      </c>
      <c r="G12" s="12">
        <f t="shared" si="1"/>
        <v>9.9</v>
      </c>
      <c r="H12" s="12">
        <f t="shared" si="2"/>
        <v>10</v>
      </c>
      <c r="J12" s="1"/>
    </row>
    <row r="13" spans="1:10" s="3" customFormat="1" ht="30" customHeight="1" x14ac:dyDescent="0.3">
      <c r="A13" s="10" t="s">
        <v>30</v>
      </c>
      <c r="B13" s="10" t="s">
        <v>31</v>
      </c>
      <c r="C13" s="11">
        <v>134</v>
      </c>
      <c r="D13" s="10">
        <f t="shared" si="0"/>
        <v>128</v>
      </c>
      <c r="E13" s="10">
        <v>6</v>
      </c>
      <c r="F13" s="11"/>
      <c r="G13" s="12">
        <f t="shared" si="1"/>
        <v>19.2</v>
      </c>
      <c r="H13" s="12">
        <f t="shared" si="2"/>
        <v>19</v>
      </c>
      <c r="J13" s="1"/>
    </row>
    <row r="14" spans="1:10" s="4" customFormat="1" ht="30" customHeight="1" x14ac:dyDescent="0.3">
      <c r="A14" s="10" t="s">
        <v>32</v>
      </c>
      <c r="B14" s="10" t="s">
        <v>33</v>
      </c>
      <c r="C14" s="11">
        <v>107</v>
      </c>
      <c r="D14" s="10">
        <f t="shared" si="0"/>
        <v>101</v>
      </c>
      <c r="E14" s="10">
        <v>6</v>
      </c>
      <c r="F14" s="11"/>
      <c r="G14" s="12">
        <f t="shared" si="1"/>
        <v>15.149999999999999</v>
      </c>
      <c r="H14" s="12">
        <f t="shared" si="2"/>
        <v>15</v>
      </c>
      <c r="I14" s="2"/>
      <c r="J14" s="1"/>
    </row>
    <row r="15" spans="1:10" s="4" customFormat="1" ht="30" customHeight="1" x14ac:dyDescent="0.3">
      <c r="A15" s="10" t="s">
        <v>34</v>
      </c>
      <c r="B15" s="10" t="s">
        <v>35</v>
      </c>
      <c r="C15" s="11">
        <v>71</v>
      </c>
      <c r="D15" s="10">
        <f t="shared" si="0"/>
        <v>66</v>
      </c>
      <c r="E15" s="10">
        <v>5</v>
      </c>
      <c r="F15" s="11"/>
      <c r="G15" s="12">
        <f t="shared" si="1"/>
        <v>9.9</v>
      </c>
      <c r="H15" s="12">
        <f t="shared" si="2"/>
        <v>10</v>
      </c>
      <c r="I15" s="2"/>
      <c r="J15" s="1"/>
    </row>
    <row r="16" spans="1:10" s="4" customFormat="1" ht="30" customHeight="1" x14ac:dyDescent="0.3">
      <c r="A16" s="10" t="s">
        <v>36</v>
      </c>
      <c r="B16" s="10" t="s">
        <v>37</v>
      </c>
      <c r="C16" s="11">
        <v>117</v>
      </c>
      <c r="D16" s="10">
        <f t="shared" si="0"/>
        <v>110</v>
      </c>
      <c r="E16" s="10">
        <v>6</v>
      </c>
      <c r="F16" s="11">
        <v>1</v>
      </c>
      <c r="G16" s="12">
        <f t="shared" si="1"/>
        <v>16.5</v>
      </c>
      <c r="H16" s="12">
        <f t="shared" si="2"/>
        <v>17</v>
      </c>
      <c r="I16" s="2"/>
      <c r="J16" s="1"/>
    </row>
    <row r="17" spans="1:10" s="4" customFormat="1" ht="30" customHeight="1" x14ac:dyDescent="0.3">
      <c r="A17" s="13" t="s">
        <v>38</v>
      </c>
      <c r="B17" s="10" t="s">
        <v>39</v>
      </c>
      <c r="C17" s="11">
        <v>61</v>
      </c>
      <c r="D17" s="10">
        <f t="shared" si="0"/>
        <v>57</v>
      </c>
      <c r="E17" s="10">
        <v>4</v>
      </c>
      <c r="F17" s="11"/>
      <c r="G17" s="12">
        <f t="shared" si="1"/>
        <v>8.5499999999999989</v>
      </c>
      <c r="H17" s="12">
        <f t="shared" si="2"/>
        <v>9</v>
      </c>
      <c r="I17" s="2"/>
      <c r="J17" s="1"/>
    </row>
    <row r="18" spans="1:10" s="4" customFormat="1" ht="30" customHeight="1" x14ac:dyDescent="0.3">
      <c r="A18" s="10" t="s">
        <v>40</v>
      </c>
      <c r="B18" s="10" t="s">
        <v>41</v>
      </c>
      <c r="C18" s="11">
        <v>3</v>
      </c>
      <c r="D18" s="10">
        <f t="shared" si="0"/>
        <v>1</v>
      </c>
      <c r="E18" s="10">
        <v>2</v>
      </c>
      <c r="F18" s="11"/>
      <c r="G18" s="12">
        <f t="shared" si="1"/>
        <v>0.15</v>
      </c>
      <c r="H18" s="12">
        <f t="shared" si="2"/>
        <v>0</v>
      </c>
      <c r="I18" s="2"/>
      <c r="J18" s="1"/>
    </row>
    <row r="19" spans="1:10" s="4" customFormat="1" ht="30" customHeight="1" x14ac:dyDescent="0.3">
      <c r="A19" s="10" t="s">
        <v>42</v>
      </c>
      <c r="B19" s="10" t="s">
        <v>43</v>
      </c>
      <c r="C19" s="11">
        <v>88</v>
      </c>
      <c r="D19" s="10">
        <f t="shared" si="0"/>
        <v>83</v>
      </c>
      <c r="E19" s="10">
        <v>5</v>
      </c>
      <c r="F19" s="11"/>
      <c r="G19" s="12">
        <f t="shared" si="1"/>
        <v>12.45</v>
      </c>
      <c r="H19" s="12">
        <f t="shared" si="2"/>
        <v>12</v>
      </c>
      <c r="I19" s="2"/>
      <c r="J19" s="1"/>
    </row>
    <row r="20" spans="1:10" s="4" customFormat="1" ht="30" customHeight="1" x14ac:dyDescent="0.3">
      <c r="A20" s="10" t="s">
        <v>44</v>
      </c>
      <c r="B20" s="10" t="s">
        <v>45</v>
      </c>
      <c r="C20" s="11">
        <v>17</v>
      </c>
      <c r="D20" s="10">
        <f t="shared" si="0"/>
        <v>13</v>
      </c>
      <c r="E20" s="10">
        <v>4</v>
      </c>
      <c r="F20" s="11"/>
      <c r="G20" s="12">
        <f t="shared" si="1"/>
        <v>1.95</v>
      </c>
      <c r="H20" s="12">
        <f t="shared" si="2"/>
        <v>2</v>
      </c>
      <c r="I20" s="2"/>
      <c r="J20" s="1"/>
    </row>
    <row r="21" spans="1:10" s="4" customFormat="1" ht="30" customHeight="1" x14ac:dyDescent="0.3">
      <c r="A21" s="10" t="s">
        <v>46</v>
      </c>
      <c r="B21" s="10" t="s">
        <v>47</v>
      </c>
      <c r="C21" s="11">
        <v>102</v>
      </c>
      <c r="D21" s="10">
        <f t="shared" si="0"/>
        <v>97</v>
      </c>
      <c r="E21" s="10">
        <v>4</v>
      </c>
      <c r="F21" s="11">
        <v>1</v>
      </c>
      <c r="G21" s="12">
        <f t="shared" si="1"/>
        <v>14.549999999999999</v>
      </c>
      <c r="H21" s="12">
        <f t="shared" si="2"/>
        <v>15</v>
      </c>
      <c r="I21" s="2"/>
      <c r="J21" s="1"/>
    </row>
    <row r="22" spans="1:10" s="4" customFormat="1" ht="30" customHeight="1" x14ac:dyDescent="0.3">
      <c r="A22" s="13" t="s">
        <v>48</v>
      </c>
      <c r="B22" s="10" t="s">
        <v>49</v>
      </c>
      <c r="C22" s="11">
        <v>8</v>
      </c>
      <c r="D22" s="10">
        <f t="shared" si="0"/>
        <v>4</v>
      </c>
      <c r="E22" s="10">
        <v>4</v>
      </c>
      <c r="F22" s="11"/>
      <c r="G22" s="12">
        <f t="shared" si="1"/>
        <v>0.6</v>
      </c>
      <c r="H22" s="12">
        <f t="shared" si="2"/>
        <v>1</v>
      </c>
      <c r="I22" s="2"/>
      <c r="J22" s="1"/>
    </row>
    <row r="23" spans="1:10" s="4" customFormat="1" ht="30" customHeight="1" x14ac:dyDescent="0.3">
      <c r="A23" s="10" t="s">
        <v>50</v>
      </c>
      <c r="B23" s="10" t="s">
        <v>51</v>
      </c>
      <c r="C23" s="11">
        <v>4</v>
      </c>
      <c r="D23" s="10">
        <f t="shared" si="0"/>
        <v>2</v>
      </c>
      <c r="E23" s="10">
        <v>2</v>
      </c>
      <c r="F23" s="11"/>
      <c r="G23" s="12">
        <f t="shared" si="1"/>
        <v>0.3</v>
      </c>
      <c r="H23" s="12">
        <f t="shared" si="2"/>
        <v>0</v>
      </c>
      <c r="I23" s="2"/>
      <c r="J23" s="1"/>
    </row>
    <row r="24" spans="1:10" s="4" customFormat="1" ht="30" customHeight="1" x14ac:dyDescent="0.3">
      <c r="A24" s="10" t="s">
        <v>52</v>
      </c>
      <c r="B24" s="10" t="s">
        <v>53</v>
      </c>
      <c r="C24" s="11">
        <v>7</v>
      </c>
      <c r="D24" s="10">
        <f t="shared" si="0"/>
        <v>1</v>
      </c>
      <c r="E24" s="10">
        <v>6</v>
      </c>
      <c r="F24" s="11"/>
      <c r="G24" s="12">
        <f t="shared" si="1"/>
        <v>0.15</v>
      </c>
      <c r="H24" s="12">
        <f t="shared" si="2"/>
        <v>0</v>
      </c>
      <c r="I24" s="2"/>
      <c r="J24" s="1"/>
    </row>
    <row r="25" spans="1:10" s="4" customFormat="1" ht="30" customHeight="1" x14ac:dyDescent="0.3">
      <c r="A25" s="10" t="s">
        <v>54</v>
      </c>
      <c r="B25" s="10" t="s">
        <v>55</v>
      </c>
      <c r="C25" s="11">
        <v>4</v>
      </c>
      <c r="D25" s="10">
        <f t="shared" si="0"/>
        <v>2</v>
      </c>
      <c r="E25" s="10">
        <v>2</v>
      </c>
      <c r="F25" s="11"/>
      <c r="G25" s="12">
        <f t="shared" si="1"/>
        <v>0.3</v>
      </c>
      <c r="H25" s="12">
        <f t="shared" si="2"/>
        <v>0</v>
      </c>
      <c r="I25" s="2"/>
      <c r="J25" s="1"/>
    </row>
    <row r="26" spans="1:10" s="4" customFormat="1" ht="30" customHeight="1" x14ac:dyDescent="0.3">
      <c r="A26" s="10" t="s">
        <v>56</v>
      </c>
      <c r="B26" s="10" t="s">
        <v>57</v>
      </c>
      <c r="C26" s="11">
        <v>8</v>
      </c>
      <c r="D26" s="10">
        <f t="shared" si="0"/>
        <v>5</v>
      </c>
      <c r="E26" s="10">
        <v>3</v>
      </c>
      <c r="F26" s="11"/>
      <c r="G26" s="12">
        <f t="shared" si="1"/>
        <v>0.75</v>
      </c>
      <c r="H26" s="12">
        <f t="shared" si="2"/>
        <v>1</v>
      </c>
      <c r="I26" s="2"/>
      <c r="J26" s="1"/>
    </row>
    <row r="27" spans="1:10" s="4" customFormat="1" ht="30" customHeight="1" x14ac:dyDescent="0.3">
      <c r="A27" s="10" t="s">
        <v>58</v>
      </c>
      <c r="B27" s="10" t="s">
        <v>59</v>
      </c>
      <c r="C27" s="11">
        <v>34</v>
      </c>
      <c r="D27" s="10">
        <f t="shared" si="0"/>
        <v>18</v>
      </c>
      <c r="E27" s="10">
        <v>16</v>
      </c>
      <c r="F27" s="11"/>
      <c r="G27" s="12">
        <f t="shared" si="1"/>
        <v>2.6999999999999997</v>
      </c>
      <c r="H27" s="12">
        <f t="shared" si="2"/>
        <v>3</v>
      </c>
      <c r="I27" s="2"/>
      <c r="J27" s="1"/>
    </row>
    <row r="28" spans="1:10" s="4" customFormat="1" ht="30" customHeight="1" x14ac:dyDescent="0.3">
      <c r="A28" s="10" t="s">
        <v>60</v>
      </c>
      <c r="B28" s="10" t="s">
        <v>61</v>
      </c>
      <c r="C28" s="11">
        <v>11</v>
      </c>
      <c r="D28" s="10">
        <f t="shared" si="0"/>
        <v>3</v>
      </c>
      <c r="E28" s="10">
        <v>8</v>
      </c>
      <c r="F28" s="11"/>
      <c r="G28" s="12">
        <f t="shared" si="1"/>
        <v>0.44999999999999996</v>
      </c>
      <c r="H28" s="12">
        <f t="shared" si="2"/>
        <v>0</v>
      </c>
      <c r="I28" s="2"/>
      <c r="J28" s="1"/>
    </row>
    <row r="29" spans="1:10" s="4" customFormat="1" ht="30" customHeight="1" x14ac:dyDescent="0.3">
      <c r="A29" s="10" t="s">
        <v>62</v>
      </c>
      <c r="B29" s="10" t="s">
        <v>63</v>
      </c>
      <c r="C29" s="11">
        <v>11</v>
      </c>
      <c r="D29" s="10">
        <f t="shared" si="0"/>
        <v>8</v>
      </c>
      <c r="E29" s="10">
        <v>3</v>
      </c>
      <c r="F29" s="11"/>
      <c r="G29" s="12">
        <f t="shared" si="1"/>
        <v>1.2</v>
      </c>
      <c r="H29" s="12">
        <f t="shared" si="2"/>
        <v>1</v>
      </c>
      <c r="I29" s="2"/>
      <c r="J29" s="1"/>
    </row>
    <row r="30" spans="1:10" s="4" customFormat="1" ht="30" customHeight="1" x14ac:dyDescent="0.3">
      <c r="A30" s="10" t="s">
        <v>64</v>
      </c>
      <c r="B30" s="10" t="s">
        <v>65</v>
      </c>
      <c r="C30" s="11">
        <v>7</v>
      </c>
      <c r="D30" s="10">
        <f t="shared" si="0"/>
        <v>4</v>
      </c>
      <c r="E30" s="10">
        <v>3</v>
      </c>
      <c r="F30" s="11"/>
      <c r="G30" s="12">
        <f t="shared" si="1"/>
        <v>0.6</v>
      </c>
      <c r="H30" s="12">
        <f t="shared" si="2"/>
        <v>1</v>
      </c>
      <c r="I30" s="2"/>
      <c r="J30" s="1"/>
    </row>
    <row r="31" spans="1:10" s="4" customFormat="1" ht="30" customHeight="1" x14ac:dyDescent="0.3">
      <c r="A31" s="10" t="s">
        <v>66</v>
      </c>
      <c r="B31" s="10" t="s">
        <v>67</v>
      </c>
      <c r="C31" s="11">
        <v>11</v>
      </c>
      <c r="D31" s="10">
        <f t="shared" si="0"/>
        <v>7</v>
      </c>
      <c r="E31" s="10">
        <v>4</v>
      </c>
      <c r="F31" s="11"/>
      <c r="G31" s="12">
        <f t="shared" si="1"/>
        <v>1.05</v>
      </c>
      <c r="H31" s="12">
        <f t="shared" si="2"/>
        <v>1</v>
      </c>
      <c r="I31" s="2"/>
      <c r="J31" s="1"/>
    </row>
    <row r="32" spans="1:10" s="4" customFormat="1" ht="30" customHeight="1" x14ac:dyDescent="0.3">
      <c r="A32" s="10" t="s">
        <v>68</v>
      </c>
      <c r="B32" s="10" t="s">
        <v>69</v>
      </c>
      <c r="C32" s="11">
        <v>20</v>
      </c>
      <c r="D32" s="10">
        <f t="shared" si="0"/>
        <v>14</v>
      </c>
      <c r="E32" s="10">
        <v>6</v>
      </c>
      <c r="F32" s="11"/>
      <c r="G32" s="12">
        <f t="shared" si="1"/>
        <v>2.1</v>
      </c>
      <c r="H32" s="12">
        <f t="shared" si="2"/>
        <v>2</v>
      </c>
      <c r="I32" s="2"/>
      <c r="J32" s="1"/>
    </row>
    <row r="33" spans="1:10" s="4" customFormat="1" ht="30" customHeight="1" x14ac:dyDescent="0.3">
      <c r="A33" s="10" t="s">
        <v>70</v>
      </c>
      <c r="B33" s="10" t="s">
        <v>71</v>
      </c>
      <c r="C33" s="11">
        <v>12</v>
      </c>
      <c r="D33" s="10">
        <f t="shared" si="0"/>
        <v>9</v>
      </c>
      <c r="E33" s="10">
        <v>3</v>
      </c>
      <c r="F33" s="11"/>
      <c r="G33" s="12">
        <f t="shared" si="1"/>
        <v>1.3499999999999999</v>
      </c>
      <c r="H33" s="12">
        <f t="shared" si="2"/>
        <v>1</v>
      </c>
      <c r="I33" s="2"/>
      <c r="J33" s="1"/>
    </row>
    <row r="34" spans="1:10" s="4" customFormat="1" ht="30" customHeight="1" x14ac:dyDescent="0.3">
      <c r="A34" s="10" t="s">
        <v>72</v>
      </c>
      <c r="B34" s="10" t="s">
        <v>73</v>
      </c>
      <c r="C34" s="11">
        <v>11</v>
      </c>
      <c r="D34" s="10">
        <f t="shared" si="0"/>
        <v>6</v>
      </c>
      <c r="E34" s="10">
        <v>5</v>
      </c>
      <c r="F34" s="11"/>
      <c r="G34" s="12">
        <f t="shared" si="1"/>
        <v>0.89999999999999991</v>
      </c>
      <c r="H34" s="12">
        <f t="shared" si="2"/>
        <v>1</v>
      </c>
      <c r="I34" s="2"/>
      <c r="J34" s="1"/>
    </row>
    <row r="35" spans="1:10" s="4" customFormat="1" ht="30" customHeight="1" x14ac:dyDescent="0.3">
      <c r="A35" s="10" t="s">
        <v>74</v>
      </c>
      <c r="B35" s="10" t="s">
        <v>75</v>
      </c>
      <c r="C35" s="11">
        <v>22</v>
      </c>
      <c r="D35" s="10">
        <f t="shared" si="0"/>
        <v>16</v>
      </c>
      <c r="E35" s="10">
        <v>6</v>
      </c>
      <c r="F35" s="11"/>
      <c r="G35" s="12">
        <f t="shared" si="1"/>
        <v>2.4</v>
      </c>
      <c r="H35" s="12">
        <f t="shared" si="2"/>
        <v>2</v>
      </c>
      <c r="I35" s="2"/>
      <c r="J35" s="1"/>
    </row>
    <row r="36" spans="1:10" s="4" customFormat="1" ht="30" customHeight="1" x14ac:dyDescent="0.3">
      <c r="A36" s="10" t="s">
        <v>76</v>
      </c>
      <c r="B36" s="10" t="s">
        <v>77</v>
      </c>
      <c r="C36" s="11">
        <v>26</v>
      </c>
      <c r="D36" s="10">
        <f t="shared" si="0"/>
        <v>22</v>
      </c>
      <c r="E36" s="10">
        <v>4</v>
      </c>
      <c r="F36" s="11"/>
      <c r="G36" s="12">
        <f t="shared" si="1"/>
        <v>3.3</v>
      </c>
      <c r="H36" s="12">
        <f t="shared" si="2"/>
        <v>3</v>
      </c>
      <c r="I36" s="2"/>
      <c r="J36" s="1"/>
    </row>
    <row r="37" spans="1:10" s="4" customFormat="1" ht="30" customHeight="1" x14ac:dyDescent="0.3">
      <c r="A37" s="10" t="s">
        <v>78</v>
      </c>
      <c r="B37" s="10" t="s">
        <v>79</v>
      </c>
      <c r="C37" s="11">
        <v>35</v>
      </c>
      <c r="D37" s="10">
        <f t="shared" si="0"/>
        <v>31</v>
      </c>
      <c r="E37" s="10">
        <v>4</v>
      </c>
      <c r="F37" s="11"/>
      <c r="G37" s="12">
        <f t="shared" si="1"/>
        <v>4.6499999999999995</v>
      </c>
      <c r="H37" s="12">
        <f t="shared" si="2"/>
        <v>5</v>
      </c>
      <c r="I37" s="2"/>
      <c r="J37" s="1"/>
    </row>
    <row r="38" spans="1:10" s="4" customFormat="1" ht="30" customHeight="1" x14ac:dyDescent="0.3">
      <c r="A38" s="10" t="s">
        <v>80</v>
      </c>
      <c r="B38" s="10" t="s">
        <v>81</v>
      </c>
      <c r="C38" s="11">
        <v>11</v>
      </c>
      <c r="D38" s="10">
        <f t="shared" si="0"/>
        <v>7</v>
      </c>
      <c r="E38" s="10">
        <v>4</v>
      </c>
      <c r="F38" s="11"/>
      <c r="G38" s="12">
        <f t="shared" si="1"/>
        <v>1.05</v>
      </c>
      <c r="H38" s="12">
        <f t="shared" si="2"/>
        <v>1</v>
      </c>
      <c r="I38" s="2"/>
      <c r="J38" s="1"/>
    </row>
    <row r="39" spans="1:10" s="4" customFormat="1" ht="30" customHeight="1" x14ac:dyDescent="0.3">
      <c r="A39" s="10" t="s">
        <v>82</v>
      </c>
      <c r="B39" s="10" t="s">
        <v>83</v>
      </c>
      <c r="C39" s="11">
        <v>5</v>
      </c>
      <c r="D39" s="10">
        <f t="shared" si="0"/>
        <v>3</v>
      </c>
      <c r="E39" s="10">
        <v>2</v>
      </c>
      <c r="F39" s="11"/>
      <c r="G39" s="12">
        <f t="shared" si="1"/>
        <v>0.44999999999999996</v>
      </c>
      <c r="H39" s="12">
        <f t="shared" si="2"/>
        <v>0</v>
      </c>
      <c r="I39" s="2"/>
      <c r="J39" s="1"/>
    </row>
    <row r="40" spans="1:10" s="4" customFormat="1" ht="30" customHeight="1" x14ac:dyDescent="0.3">
      <c r="A40" s="10" t="s">
        <v>84</v>
      </c>
      <c r="B40" s="10" t="s">
        <v>85</v>
      </c>
      <c r="C40" s="11">
        <v>8</v>
      </c>
      <c r="D40" s="10">
        <f t="shared" si="0"/>
        <v>4</v>
      </c>
      <c r="E40" s="10">
        <v>4</v>
      </c>
      <c r="F40" s="11"/>
      <c r="G40" s="12">
        <f t="shared" si="1"/>
        <v>0.6</v>
      </c>
      <c r="H40" s="12">
        <f t="shared" si="2"/>
        <v>1</v>
      </c>
      <c r="I40" s="2"/>
      <c r="J40" s="1"/>
    </row>
    <row r="41" spans="1:10" s="4" customFormat="1" ht="30" customHeight="1" x14ac:dyDescent="0.3">
      <c r="A41" s="10" t="s">
        <v>86</v>
      </c>
      <c r="B41" s="10" t="s">
        <v>87</v>
      </c>
      <c r="C41" s="11">
        <v>66</v>
      </c>
      <c r="D41" s="10">
        <f t="shared" si="0"/>
        <v>63</v>
      </c>
      <c r="E41" s="10">
        <v>3</v>
      </c>
      <c r="F41" s="11"/>
      <c r="G41" s="12">
        <f t="shared" si="1"/>
        <v>9.4499999999999993</v>
      </c>
      <c r="H41" s="12">
        <f t="shared" si="2"/>
        <v>9</v>
      </c>
      <c r="I41" s="2"/>
      <c r="J41" s="1"/>
    </row>
    <row r="42" spans="1:10" s="4" customFormat="1" ht="30" customHeight="1" x14ac:dyDescent="0.3">
      <c r="A42" s="10" t="s">
        <v>88</v>
      </c>
      <c r="B42" s="10" t="s">
        <v>89</v>
      </c>
      <c r="C42" s="11">
        <v>7</v>
      </c>
      <c r="D42" s="10">
        <f t="shared" si="0"/>
        <v>4</v>
      </c>
      <c r="E42" s="10">
        <v>3</v>
      </c>
      <c r="F42" s="11"/>
      <c r="G42" s="12">
        <f t="shared" si="1"/>
        <v>0.6</v>
      </c>
      <c r="H42" s="12">
        <f t="shared" si="2"/>
        <v>1</v>
      </c>
      <c r="J42" s="1"/>
    </row>
    <row r="43" spans="1:10" s="4" customFormat="1" ht="30" customHeight="1" x14ac:dyDescent="0.3">
      <c r="A43" s="10" t="s">
        <v>90</v>
      </c>
      <c r="B43" s="10" t="s">
        <v>91</v>
      </c>
      <c r="C43" s="11">
        <v>7</v>
      </c>
      <c r="D43" s="10">
        <f t="shared" si="0"/>
        <v>4</v>
      </c>
      <c r="E43" s="10">
        <v>3</v>
      </c>
      <c r="F43" s="11"/>
      <c r="G43" s="12">
        <f t="shared" si="1"/>
        <v>0.6</v>
      </c>
      <c r="H43" s="12">
        <f t="shared" si="2"/>
        <v>1</v>
      </c>
      <c r="I43" s="2"/>
      <c r="J43" s="1"/>
    </row>
    <row r="44" spans="1:10" s="4" customFormat="1" ht="30" customHeight="1" x14ac:dyDescent="0.3">
      <c r="A44" s="10" t="s">
        <v>92</v>
      </c>
      <c r="B44" s="10" t="s">
        <v>93</v>
      </c>
      <c r="C44" s="11">
        <v>11</v>
      </c>
      <c r="D44" s="10">
        <f t="shared" si="0"/>
        <v>8</v>
      </c>
      <c r="E44" s="10">
        <v>3</v>
      </c>
      <c r="F44" s="11"/>
      <c r="G44" s="12">
        <f t="shared" si="1"/>
        <v>1.2</v>
      </c>
      <c r="H44" s="12">
        <f t="shared" si="2"/>
        <v>1</v>
      </c>
      <c r="I44" s="2"/>
      <c r="J44" s="1"/>
    </row>
    <row r="45" spans="1:10" s="4" customFormat="1" ht="30" customHeight="1" x14ac:dyDescent="0.3">
      <c r="A45" s="10" t="s">
        <v>94</v>
      </c>
      <c r="B45" s="10" t="s">
        <v>95</v>
      </c>
      <c r="C45" s="11">
        <v>147</v>
      </c>
      <c r="D45" s="10">
        <f t="shared" si="0"/>
        <v>141</v>
      </c>
      <c r="E45" s="10">
        <v>6</v>
      </c>
      <c r="F45" s="11"/>
      <c r="G45" s="12">
        <f t="shared" si="1"/>
        <v>21.15</v>
      </c>
      <c r="H45" s="12">
        <f t="shared" si="2"/>
        <v>21</v>
      </c>
      <c r="I45" s="2"/>
      <c r="J45" s="1"/>
    </row>
    <row r="46" spans="1:10" s="4" customFormat="1" ht="30" customHeight="1" x14ac:dyDescent="0.3">
      <c r="A46" s="10" t="s">
        <v>96</v>
      </c>
      <c r="B46" s="10" t="s">
        <v>97</v>
      </c>
      <c r="C46" s="11">
        <v>16</v>
      </c>
      <c r="D46" s="10">
        <f t="shared" si="0"/>
        <v>12</v>
      </c>
      <c r="E46" s="10">
        <v>4</v>
      </c>
      <c r="F46" s="11"/>
      <c r="G46" s="12">
        <f t="shared" si="1"/>
        <v>1.7999999999999998</v>
      </c>
      <c r="H46" s="12">
        <f t="shared" si="2"/>
        <v>2</v>
      </c>
      <c r="I46" s="2"/>
      <c r="J46" s="1"/>
    </row>
    <row r="47" spans="1:10" s="4" customFormat="1" ht="30" customHeight="1" x14ac:dyDescent="0.3">
      <c r="A47" s="10" t="s">
        <v>98</v>
      </c>
      <c r="B47" s="10" t="s">
        <v>99</v>
      </c>
      <c r="C47" s="11">
        <v>11</v>
      </c>
      <c r="D47" s="10">
        <f t="shared" si="0"/>
        <v>8</v>
      </c>
      <c r="E47" s="10">
        <v>3</v>
      </c>
      <c r="F47" s="11"/>
      <c r="G47" s="12">
        <f t="shared" si="1"/>
        <v>1.2</v>
      </c>
      <c r="H47" s="12">
        <f t="shared" si="2"/>
        <v>1</v>
      </c>
      <c r="I47" s="2"/>
      <c r="J47" s="1"/>
    </row>
    <row r="48" spans="1:10" s="4" customFormat="1" ht="30" customHeight="1" x14ac:dyDescent="0.3">
      <c r="A48" s="10" t="s">
        <v>100</v>
      </c>
      <c r="B48" s="10" t="s">
        <v>101</v>
      </c>
      <c r="C48" s="11">
        <v>24</v>
      </c>
      <c r="D48" s="10">
        <f t="shared" si="0"/>
        <v>21</v>
      </c>
      <c r="E48" s="10">
        <v>3</v>
      </c>
      <c r="F48" s="11"/>
      <c r="G48" s="12">
        <f t="shared" si="1"/>
        <v>3.15</v>
      </c>
      <c r="H48" s="12">
        <f t="shared" si="2"/>
        <v>3</v>
      </c>
      <c r="I48" s="2"/>
      <c r="J48" s="1"/>
    </row>
    <row r="49" spans="1:8" s="2" customFormat="1" ht="30" customHeight="1" x14ac:dyDescent="0.3">
      <c r="A49" s="14" t="s">
        <v>102</v>
      </c>
      <c r="B49" s="15"/>
      <c r="C49" s="10">
        <f>SUM(C2:C48)</f>
        <v>2468</v>
      </c>
      <c r="D49" s="10">
        <f>SUM(D2:D48)</f>
        <v>2232</v>
      </c>
      <c r="E49" s="10">
        <f>SUM(E2:E48)</f>
        <v>224</v>
      </c>
      <c r="F49" s="10">
        <f>SUM(F2:F48)</f>
        <v>12</v>
      </c>
      <c r="G49" s="10"/>
      <c r="H49" s="10">
        <f>SUM(H2:H48)</f>
        <v>334</v>
      </c>
    </row>
  </sheetData>
  <autoFilter ref="B1:H49"/>
  <mergeCells count="1">
    <mergeCell ref="A49:B49"/>
  </mergeCells>
  <phoneticPr fontId="9" type="noConversion"/>
  <hyperlinks>
    <hyperlink ref="B9" r:id="rId1"/>
    <hyperlink ref="B7" r:id="rId2"/>
    <hyperlink ref="B48" r:id="rId3" tooltip="http://wjb.sdau.edu.cn/"/>
  </hyperlinks>
  <pageMargins left="0.62986111111111098" right="0.16111111111111101" top="0.70833333333333304" bottom="0.27916666666666701" header="0.31874999999999998" footer="0.29861111111111099"/>
  <pageSetup paperSize="9" orientation="portrait" r:id="rId4"/>
  <headerFooter alignWithMargins="0">
    <oddHeader>&amp;C&amp;"+"&amp;14&amp;B2020年度教职工考核优秀档次名额分配表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各单位人数统计202112</vt:lpstr>
      <vt:lpstr>各单位人数统计202112!Print_Titles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HaiHua</dc:creator>
  <cp:lastModifiedBy>任</cp:lastModifiedBy>
  <cp:lastPrinted>2018-12-24T07:00:00Z</cp:lastPrinted>
  <dcterms:created xsi:type="dcterms:W3CDTF">2015-01-04T07:23:00Z</dcterms:created>
  <dcterms:modified xsi:type="dcterms:W3CDTF">2021-12-21T03:00:17Z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0ED70B66BC50431B93F0CCFF78113CC1</vt:lpwstr>
  </property>
</Properties>
</file>